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0"/>
  <workbookPr/>
  <mc:AlternateContent xmlns:mc="http://schemas.openxmlformats.org/markup-compatibility/2006">
    <mc:Choice Requires="x15">
      <x15ac:absPath xmlns:x15ac="http://schemas.microsoft.com/office/spreadsheetml/2010/11/ac" url="/Volumes/LaCie/barnham pc/Barnham Finance/2024-25 budget calculations/24-25 precept and budget scribe overview/"/>
    </mc:Choice>
  </mc:AlternateContent>
  <xr:revisionPtr revIDLastSave="0" documentId="13_ncr:1_{2C8AFE10-86B7-3D41-BA31-FD6B2F4416F7}" xr6:coauthVersionLast="47" xr6:coauthVersionMax="47" xr10:uidLastSave="{00000000-0000-0000-0000-000000000000}"/>
  <bookViews>
    <workbookView xWindow="2620" yWindow="500" windowWidth="25340" windowHeight="16260" xr2:uid="{00000000-000D-0000-FFFF-FFFF00000000}"/>
  </bookViews>
  <sheets>
    <sheet name="2024 25 DRAFT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" l="1"/>
  <c r="I4" i="2"/>
  <c r="I3" i="2"/>
  <c r="L5" i="2" l="1"/>
  <c r="O5" i="2" s="1"/>
  <c r="L4" i="2"/>
  <c r="O4" i="2" s="1"/>
  <c r="L3" i="2"/>
  <c r="O3" i="2" s="1"/>
  <c r="M35" i="1"/>
  <c r="M21" i="1"/>
  <c r="M15" i="1"/>
  <c r="M11" i="1"/>
  <c r="M51" i="1" s="1"/>
  <c r="M7" i="1"/>
  <c r="L51" i="1"/>
  <c r="O35" i="1"/>
  <c r="O21" i="1"/>
  <c r="O11" i="1"/>
  <c r="O7" i="1"/>
  <c r="O15" i="1"/>
  <c r="N51" i="1"/>
  <c r="O51" i="1" l="1"/>
  <c r="K51" i="1"/>
  <c r="J51" i="1"/>
  <c r="H15" i="1" l="1"/>
  <c r="F35" i="1"/>
  <c r="F21" i="1"/>
  <c r="F15" i="1"/>
  <c r="D35" i="1"/>
  <c r="D21" i="1"/>
  <c r="D15" i="1"/>
  <c r="D7" i="1"/>
  <c r="F51" i="1" l="1"/>
  <c r="D51" i="1"/>
  <c r="H35" i="1" l="1"/>
  <c r="H21" i="1"/>
  <c r="H51" i="1" l="1"/>
</calcChain>
</file>

<file path=xl/sharedStrings.xml><?xml version="1.0" encoding="utf-8"?>
<sst xmlns="http://schemas.openxmlformats.org/spreadsheetml/2006/main" count="125" uniqueCount="97">
  <si>
    <t>Insurance</t>
  </si>
  <si>
    <t>Subs - SALC</t>
  </si>
  <si>
    <t>Internal Audit</t>
  </si>
  <si>
    <t>Training</t>
  </si>
  <si>
    <t>Waste disposal</t>
  </si>
  <si>
    <t>Contingency for church clock</t>
  </si>
  <si>
    <t>Expenditure under S137 LG Act 1972</t>
  </si>
  <si>
    <t>Administration</t>
  </si>
  <si>
    <t>Other</t>
  </si>
  <si>
    <t>2016/2017 Precept = £7,000</t>
  </si>
  <si>
    <t>ITEM</t>
  </si>
  <si>
    <t>TOTAL</t>
  </si>
  <si>
    <t>TOTAL PRECEPT APPLICATION</t>
  </si>
  <si>
    <t>BUDGET</t>
  </si>
  <si>
    <t>2017/2018 Precept = £7,600</t>
  </si>
  <si>
    <t>Donation for church magazine - The Link</t>
  </si>
  <si>
    <t>Donation to Royal British Legion (Wreath)</t>
  </si>
  <si>
    <t>Data protection commissioner</t>
  </si>
  <si>
    <t>Meeting room hire (Village Hall)</t>
  </si>
  <si>
    <t>Speed gun maintenance</t>
  </si>
  <si>
    <t>2018/2019 Precept = £7,600</t>
  </si>
  <si>
    <t xml:space="preserve">Income from re-cycling bins at Village Hall </t>
  </si>
  <si>
    <t>Contingency and expenditure for Village Hall</t>
  </si>
  <si>
    <t>2019/2020 Precept = £8,545</t>
  </si>
  <si>
    <t>Village maintenance</t>
  </si>
  <si>
    <t>Clerk's remuneration incl. stationery/post/phone/printer consumables</t>
  </si>
  <si>
    <t xml:space="preserve"> </t>
  </si>
  <si>
    <t xml:space="preserve">Notes </t>
  </si>
  <si>
    <t>2020/2021 Precept = £8,545</t>
  </si>
  <si>
    <t>2021/2022</t>
  </si>
  <si>
    <t xml:space="preserve">Reserve for further allocation </t>
  </si>
  <si>
    <t>2022/2023</t>
  </si>
  <si>
    <t>Computer  - website hosting</t>
  </si>
  <si>
    <t>New for 2022/2023 -  St. Gregory's church (no longer cutting grass)</t>
  </si>
  <si>
    <t xml:space="preserve">Bin at Salmond Drive has been removed </t>
  </si>
  <si>
    <t>New parish clerk and co-opted councillor will need training</t>
  </si>
  <si>
    <t>NALC: 20-21/£8.32 per elector.   Approx. 470 on elec. Roll = £3900?</t>
  </si>
  <si>
    <t>Grants to other bodies within the Parish (= savings)</t>
  </si>
  <si>
    <t>Contingency - purchase of a new computer</t>
  </si>
  <si>
    <t>This is an unknown figure, but has been increasing each year</t>
  </si>
  <si>
    <t>New grass cutting contract for 2020 (not including church)</t>
  </si>
  <si>
    <t>2022/2023 Precept = £8,545</t>
  </si>
  <si>
    <t>2023/24</t>
  </si>
  <si>
    <t>Check Contract cost and confirm</t>
  </si>
  <si>
    <t>Approx £480/2 month = £2,880 overtime may be needed</t>
  </si>
  <si>
    <t>£45/2 months = £270.00</t>
  </si>
  <si>
    <t>Needs to be appointed for 2023 (£50.00 in 2022)</t>
  </si>
  <si>
    <t xml:space="preserve">Present computer is 7 years' old needs replacing </t>
  </si>
  <si>
    <t>2023/2024 Precept = £8,555</t>
  </si>
  <si>
    <t xml:space="preserve">Total </t>
  </si>
  <si>
    <t>Scribe accounts (new budget line 24/25)</t>
  </si>
  <si>
    <t>Other printing</t>
  </si>
  <si>
    <t>defibrillator supplies</t>
  </si>
  <si>
    <t xml:space="preserve">Office supplies </t>
  </si>
  <si>
    <t>Work From Home Expenses</t>
  </si>
  <si>
    <t>Clerk's remuneration &amp; payroll provision (SALC)</t>
  </si>
  <si>
    <t>Contribution towards community  village event (grants other)</t>
  </si>
  <si>
    <t xml:space="preserve">Election Reserves </t>
  </si>
  <si>
    <t>2024/25</t>
  </si>
  <si>
    <t>PC  Reserves</t>
  </si>
  <si>
    <t>Grass cutting. (Grounds maintenance)</t>
  </si>
  <si>
    <t>Playpark maintenance. (Grounds maintenance)</t>
  </si>
  <si>
    <t>2024/2025 Precept = £9,944 DRAFT. Band D = £41.74. increase £5.56. (15.37%)</t>
  </si>
  <si>
    <t>2024/25 Alternative = £9,794 DRAFT Band D =£41.11 increase £4.93 (13.63)</t>
  </si>
  <si>
    <t>DRAFT BUDGET</t>
  </si>
  <si>
    <t xml:space="preserve">ALTERNATIVE DRAFT </t>
  </si>
  <si>
    <t>2024/25 Alternative  = £9,639  DRAFT Band D =£  increase £4.28   ( 11.83%)</t>
  </si>
  <si>
    <t>Mole control  (Grounds maintenance) new budget line 24/25</t>
  </si>
  <si>
    <t>Admin. work to maintain website (no longer applicable Feb 2023 onwards</t>
  </si>
  <si>
    <t xml:space="preserve"> Reserves Other  ( New line)</t>
  </si>
  <si>
    <t>A</t>
  </si>
  <si>
    <t>B</t>
  </si>
  <si>
    <t>C</t>
  </si>
  <si>
    <t>Alternative options for consideration at meeting 9Jan2024</t>
  </si>
  <si>
    <t>Alternative</t>
  </si>
  <si>
    <t>Draft</t>
  </si>
  <si>
    <t>2024/</t>
  </si>
  <si>
    <t>External Audit 24/25 due to expected to increase  above £25,000 re clock (and play equipment?)</t>
  </si>
  <si>
    <t>2025/26</t>
  </si>
  <si>
    <t>2026/27</t>
  </si>
  <si>
    <t>2027/28</t>
  </si>
  <si>
    <t>Precept 2023/24</t>
  </si>
  <si>
    <t>Diff 1,389</t>
  </si>
  <si>
    <t>Difference £1239</t>
  </si>
  <si>
    <t>Difference 1084</t>
  </si>
  <si>
    <t>Increase</t>
  </si>
  <si>
    <t>BARNHAM PARISH COUNCIL - PRECEPT APPLICATION 2024/25 - January 2024 Meeting</t>
  </si>
  <si>
    <t>Precept</t>
  </si>
  <si>
    <t>Increase 5% thereafter</t>
  </si>
  <si>
    <t>£Increase</t>
  </si>
  <si>
    <t xml:space="preserve">Precept </t>
  </si>
  <si>
    <t>Proposed 2024/25</t>
  </si>
  <si>
    <t>% increase</t>
  </si>
  <si>
    <t>Band D</t>
  </si>
  <si>
    <t>Assume ctax base</t>
  </si>
  <si>
    <t>unchanged 238.25</t>
  </si>
  <si>
    <t>PROPOSED BUDGET OPTIONS FOR CONSIDERATION RE  2024/35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</si>
</sst>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£&quot;#,##0_);[Red]\(&quot;£&quot;#,##0\)"/>
    <numFmt numFmtId="8" formatCode="&quot;£&quot;#,##0.00_);[Red]\(&quot;£&quot;#,##0.00\)"/>
    <numFmt numFmtId="44" formatCode="_(&quot;£&quot;* #,##0.00_);_(&quot;£&quot;* \(#,##0.00\);_(&quot;£&quot;* &quot;-&quot;??_);_(@_)"/>
    <numFmt numFmtId="164" formatCode="&quot;£&quot;#,##0.00;[Red]\-&quot;£&quot;#,##0.00"/>
    <numFmt numFmtId="165" formatCode="_-[$£-809]* #,##0.00_-;\-[$£-809]* #,##0.00_-;_-[$£-809]* &quot;-&quot;??_-;_-@_-"/>
    <numFmt numFmtId="166" formatCode="dd/mm/yyyy;@"/>
    <numFmt numFmtId="167" formatCode="&quot;£&quot;#,##0.00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 (Body)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35">
    <xf numFmtId="0" fontId="0" fillId="0" borderId="0" xfId="0"/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8" fillId="0" borderId="0" xfId="0" applyFont="1"/>
    <xf numFmtId="0" fontId="7" fillId="0" borderId="0" xfId="0" applyFont="1"/>
    <xf numFmtId="0" fontId="11" fillId="0" borderId="0" xfId="0" applyFont="1"/>
    <xf numFmtId="164" fontId="8" fillId="0" borderId="0" xfId="0" applyNumberFormat="1" applyFont="1"/>
    <xf numFmtId="166" fontId="0" fillId="0" borderId="0" xfId="0" applyNumberFormat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6" fillId="0" borderId="0" xfId="0" applyFont="1"/>
    <xf numFmtId="44" fontId="7" fillId="0" borderId="0" xfId="0" applyNumberFormat="1" applyFont="1"/>
    <xf numFmtId="44" fontId="0" fillId="0" borderId="0" xfId="0" applyNumberFormat="1"/>
    <xf numFmtId="44" fontId="11" fillId="0" borderId="0" xfId="0" applyNumberFormat="1" applyFont="1"/>
    <xf numFmtId="44" fontId="15" fillId="0" borderId="0" xfId="0" applyNumberFormat="1" applyFont="1"/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0" fillId="0" borderId="12" xfId="0" applyBorder="1"/>
    <xf numFmtId="0" fontId="0" fillId="0" borderId="9" xfId="0" applyBorder="1"/>
    <xf numFmtId="0" fontId="0" fillId="0" borderId="13" xfId="0" applyBorder="1"/>
    <xf numFmtId="44" fontId="11" fillId="0" borderId="15" xfId="0" applyNumberFormat="1" applyFont="1" applyBorder="1"/>
    <xf numFmtId="44" fontId="11" fillId="0" borderId="16" xfId="0" applyNumberFormat="1" applyFont="1" applyBorder="1"/>
    <xf numFmtId="44" fontId="0" fillId="0" borderId="6" xfId="0" applyNumberFormat="1" applyBorder="1"/>
    <xf numFmtId="44" fontId="0" fillId="0" borderId="8" xfId="0" applyNumberFormat="1" applyBorder="1"/>
    <xf numFmtId="0" fontId="8" fillId="0" borderId="8" xfId="0" applyFont="1" applyBorder="1"/>
    <xf numFmtId="0" fontId="7" fillId="0" borderId="15" xfId="0" applyFont="1" applyBorder="1"/>
    <xf numFmtId="0" fontId="0" fillId="0" borderId="17" xfId="0" applyBorder="1"/>
    <xf numFmtId="0" fontId="11" fillId="3" borderId="0" xfId="0" applyFont="1" applyFill="1"/>
    <xf numFmtId="44" fontId="11" fillId="3" borderId="7" xfId="0" applyNumberFormat="1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165" fontId="8" fillId="3" borderId="3" xfId="0" applyNumberFormat="1" applyFont="1" applyFill="1" applyBorder="1"/>
    <xf numFmtId="0" fontId="0" fillId="4" borderId="0" xfId="0" applyFill="1"/>
    <xf numFmtId="44" fontId="0" fillId="5" borderId="6" xfId="0" applyNumberFormat="1" applyFill="1" applyBorder="1"/>
    <xf numFmtId="0" fontId="4" fillId="5" borderId="0" xfId="0" applyFont="1" applyFill="1"/>
    <xf numFmtId="0" fontId="8" fillId="5" borderId="0" xfId="0" applyFont="1" applyFill="1"/>
    <xf numFmtId="44" fontId="0" fillId="5" borderId="0" xfId="0" applyNumberFormat="1" applyFill="1"/>
    <xf numFmtId="0" fontId="7" fillId="5" borderId="0" xfId="0" applyFont="1" applyFill="1"/>
    <xf numFmtId="0" fontId="0" fillId="5" borderId="0" xfId="0" applyFill="1"/>
    <xf numFmtId="44" fontId="11" fillId="5" borderId="0" xfId="0" applyNumberFormat="1" applyFont="1" applyFill="1"/>
    <xf numFmtId="0" fontId="2" fillId="0" borderId="0" xfId="0" applyFont="1"/>
    <xf numFmtId="0" fontId="3" fillId="4" borderId="0" xfId="0" applyFont="1" applyFill="1"/>
    <xf numFmtId="0" fontId="8" fillId="4" borderId="0" xfId="0" applyFont="1" applyFill="1"/>
    <xf numFmtId="44" fontId="0" fillId="4" borderId="0" xfId="0" applyNumberFormat="1" applyFill="1"/>
    <xf numFmtId="0" fontId="7" fillId="4" borderId="0" xfId="0" applyFont="1" applyFill="1"/>
    <xf numFmtId="44" fontId="11" fillId="4" borderId="0" xfId="0" applyNumberFormat="1" applyFont="1" applyFill="1"/>
    <xf numFmtId="0" fontId="0" fillId="6" borderId="0" xfId="0" applyFill="1"/>
    <xf numFmtId="0" fontId="2" fillId="6" borderId="0" xfId="0" applyFont="1" applyFill="1"/>
    <xf numFmtId="44" fontId="0" fillId="6" borderId="0" xfId="0" applyNumberFormat="1" applyFill="1"/>
    <xf numFmtId="0" fontId="7" fillId="6" borderId="0" xfId="0" applyFont="1" applyFill="1"/>
    <xf numFmtId="44" fontId="11" fillId="6" borderId="0" xfId="0" applyNumberFormat="1" applyFont="1" applyFill="1"/>
    <xf numFmtId="0" fontId="15" fillId="0" borderId="0" xfId="0" applyFont="1"/>
    <xf numFmtId="44" fontId="7" fillId="3" borderId="27" xfId="0" applyNumberFormat="1" applyFont="1" applyFill="1" applyBorder="1" applyAlignment="1">
      <alignment horizontal="center"/>
    </xf>
    <xf numFmtId="0" fontId="0" fillId="0" borderId="29" xfId="0" applyBorder="1"/>
    <xf numFmtId="44" fontId="0" fillId="0" borderId="31" xfId="0" applyNumberFormat="1" applyBorder="1"/>
    <xf numFmtId="44" fontId="11" fillId="0" borderId="29" xfId="0" applyNumberFormat="1" applyFont="1" applyBorder="1"/>
    <xf numFmtId="44" fontId="15" fillId="4" borderId="12" xfId="0" applyNumberFormat="1" applyFont="1" applyFill="1" applyBorder="1"/>
    <xf numFmtId="44" fontId="15" fillId="4" borderId="14" xfId="0" applyNumberFormat="1" applyFont="1" applyFill="1" applyBorder="1"/>
    <xf numFmtId="44" fontId="15" fillId="4" borderId="13" xfId="0" applyNumberFormat="1" applyFont="1" applyFill="1" applyBorder="1"/>
    <xf numFmtId="44" fontId="15" fillId="4" borderId="16" xfId="0" applyNumberFormat="1" applyFont="1" applyFill="1" applyBorder="1"/>
    <xf numFmtId="44" fontId="0" fillId="0" borderId="9" xfId="0" applyNumberFormat="1" applyBorder="1"/>
    <xf numFmtId="44" fontId="11" fillId="4" borderId="12" xfId="0" applyNumberFormat="1" applyFont="1" applyFill="1" applyBorder="1"/>
    <xf numFmtId="44" fontId="11" fillId="0" borderId="7" xfId="0" applyNumberFormat="1" applyFont="1" applyBorder="1"/>
    <xf numFmtId="44" fontId="0" fillId="0" borderId="23" xfId="0" applyNumberFormat="1" applyBorder="1"/>
    <xf numFmtId="44" fontId="0" fillId="0" borderId="24" xfId="0" applyNumberFormat="1" applyBorder="1"/>
    <xf numFmtId="0" fontId="11" fillId="6" borderId="25" xfId="0" applyFont="1" applyFill="1" applyBorder="1"/>
    <xf numFmtId="44" fontId="11" fillId="6" borderId="8" xfId="0" applyNumberFormat="1" applyFont="1" applyFill="1" applyBorder="1" applyAlignment="1">
      <alignment horizontal="right"/>
    </xf>
    <xf numFmtId="0" fontId="0" fillId="6" borderId="8" xfId="0" applyFill="1" applyBorder="1" applyAlignment="1">
      <alignment horizontal="left"/>
    </xf>
    <xf numFmtId="0" fontId="11" fillId="6" borderId="28" xfId="0" applyFont="1" applyFill="1" applyBorder="1" applyAlignment="1">
      <alignment horizontal="right"/>
    </xf>
    <xf numFmtId="165" fontId="8" fillId="0" borderId="3" xfId="0" applyNumberFormat="1" applyFont="1" applyBorder="1"/>
    <xf numFmtId="165" fontId="7" fillId="0" borderId="3" xfId="0" applyNumberFormat="1" applyFont="1" applyBorder="1"/>
    <xf numFmtId="0" fontId="5" fillId="0" borderId="5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165" fontId="13" fillId="0" borderId="6" xfId="0" applyNumberFormat="1" applyFont="1" applyBorder="1"/>
    <xf numFmtId="165" fontId="14" fillId="0" borderId="6" xfId="0" applyNumberFormat="1" applyFont="1" applyBorder="1"/>
    <xf numFmtId="44" fontId="15" fillId="0" borderId="6" xfId="0" applyNumberFormat="1" applyFont="1" applyBorder="1"/>
    <xf numFmtId="0" fontId="7" fillId="0" borderId="4" xfId="0" applyFont="1" applyBorder="1" applyAlignment="1">
      <alignment horizontal="left"/>
    </xf>
    <xf numFmtId="165" fontId="8" fillId="0" borderId="4" xfId="0" applyNumberFormat="1" applyFont="1" applyBorder="1"/>
    <xf numFmtId="165" fontId="9" fillId="0" borderId="4" xfId="0" applyNumberFormat="1" applyFont="1" applyBorder="1"/>
    <xf numFmtId="165" fontId="7" fillId="0" borderId="4" xfId="0" applyNumberFormat="1" applyFont="1" applyBorder="1"/>
    <xf numFmtId="44" fontId="0" fillId="0" borderId="29" xfId="0" applyNumberFormat="1" applyBorder="1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32" xfId="0" applyFont="1" applyBorder="1" applyAlignment="1">
      <alignment horizontal="left"/>
    </xf>
    <xf numFmtId="0" fontId="0" fillId="0" borderId="21" xfId="0" applyBorder="1"/>
    <xf numFmtId="0" fontId="0" fillId="0" borderId="19" xfId="0" applyBorder="1"/>
    <xf numFmtId="0" fontId="0" fillId="0" borderId="18" xfId="0" applyBorder="1"/>
    <xf numFmtId="0" fontId="2" fillId="3" borderId="3" xfId="0" applyFont="1" applyFill="1" applyBorder="1" applyAlignment="1">
      <alignment horizontal="left"/>
    </xf>
    <xf numFmtId="165" fontId="2" fillId="3" borderId="3" xfId="0" applyNumberFormat="1" applyFont="1" applyFill="1" applyBorder="1"/>
    <xf numFmtId="165" fontId="7" fillId="3" borderId="3" xfId="0" applyNumberFormat="1" applyFont="1" applyFill="1" applyBorder="1"/>
    <xf numFmtId="0" fontId="0" fillId="3" borderId="9" xfId="0" applyFill="1" applyBorder="1"/>
    <xf numFmtId="44" fontId="0" fillId="3" borderId="6" xfId="0" applyNumberFormat="1" applyFill="1" applyBorder="1"/>
    <xf numFmtId="44" fontId="11" fillId="3" borderId="15" xfId="0" applyNumberFormat="1" applyFont="1" applyFill="1" applyBorder="1"/>
    <xf numFmtId="44" fontId="0" fillId="3" borderId="0" xfId="0" applyNumberFormat="1" applyFill="1"/>
    <xf numFmtId="44" fontId="0" fillId="3" borderId="9" xfId="0" applyNumberFormat="1" applyFill="1" applyBorder="1"/>
    <xf numFmtId="165" fontId="8" fillId="3" borderId="22" xfId="0" applyNumberFormat="1" applyFont="1" applyFill="1" applyBorder="1"/>
    <xf numFmtId="165" fontId="8" fillId="3" borderId="20" xfId="0" applyNumberFormat="1" applyFont="1" applyFill="1" applyBorder="1"/>
    <xf numFmtId="0" fontId="4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44" fontId="15" fillId="0" borderId="9" xfId="0" applyNumberFormat="1" applyFont="1" applyBorder="1"/>
    <xf numFmtId="165" fontId="10" fillId="0" borderId="15" xfId="0" applyNumberFormat="1" applyFont="1" applyBorder="1"/>
    <xf numFmtId="165" fontId="10" fillId="0" borderId="6" xfId="0" applyNumberFormat="1" applyFont="1" applyBorder="1"/>
    <xf numFmtId="167" fontId="7" fillId="0" borderId="4" xfId="1" applyNumberFormat="1" applyFont="1" applyFill="1" applyBorder="1"/>
    <xf numFmtId="44" fontId="11" fillId="6" borderId="30" xfId="0" applyNumberFormat="1" applyFont="1" applyFill="1" applyBorder="1"/>
    <xf numFmtId="6" fontId="0" fillId="0" borderId="0" xfId="0" applyNumberFormat="1"/>
    <xf numFmtId="0" fontId="1" fillId="0" borderId="0" xfId="0" applyFont="1"/>
    <xf numFmtId="0" fontId="0" fillId="3" borderId="0" xfId="0" applyFill="1"/>
    <xf numFmtId="44" fontId="0" fillId="7" borderId="0" xfId="0" applyNumberFormat="1" applyFill="1"/>
    <xf numFmtId="0" fontId="0" fillId="7" borderId="0" xfId="0" applyFill="1"/>
    <xf numFmtId="44" fontId="0" fillId="8" borderId="0" xfId="0" applyNumberFormat="1" applyFill="1"/>
    <xf numFmtId="10" fontId="0" fillId="0" borderId="0" xfId="0" applyNumberFormat="1"/>
    <xf numFmtId="8" fontId="0" fillId="0" borderId="0" xfId="0" applyNumberFormat="1"/>
    <xf numFmtId="44" fontId="11" fillId="7" borderId="0" xfId="0" applyNumberFormat="1" applyFont="1" applyFill="1"/>
    <xf numFmtId="0" fontId="11" fillId="7" borderId="0" xfId="0" applyFont="1" applyFill="1"/>
    <xf numFmtId="44" fontId="11" fillId="8" borderId="0" xfId="0" applyNumberFormat="1" applyFont="1" applyFill="1"/>
    <xf numFmtId="0" fontId="11" fillId="8" borderId="0" xfId="0" applyFont="1" applyFill="1"/>
    <xf numFmtId="0" fontId="11" fillId="3" borderId="0" xfId="0" applyFont="1" applyFill="1" applyAlignment="1">
      <alignment horizontal="right"/>
    </xf>
    <xf numFmtId="0" fontId="11" fillId="7" borderId="0" xfId="0" applyFont="1" applyFill="1" applyAlignment="1">
      <alignment horizontal="right"/>
    </xf>
    <xf numFmtId="0" fontId="11" fillId="8" borderId="0" xfId="0" applyFont="1" applyFill="1" applyAlignment="1">
      <alignment horizontal="right"/>
    </xf>
    <xf numFmtId="9" fontId="0" fillId="0" borderId="0" xfId="0" applyNumberFormat="1"/>
    <xf numFmtId="0" fontId="16" fillId="0" borderId="0" xfId="0" applyFont="1"/>
    <xf numFmtId="44" fontId="11" fillId="3" borderId="0" xfId="0" applyNumberFormat="1" applyFont="1" applyFill="1"/>
    <xf numFmtId="44" fontId="11" fillId="0" borderId="6" xfId="0" applyNumberFormat="1" applyFont="1" applyBorder="1"/>
    <xf numFmtId="44" fontId="11" fillId="3" borderId="6" xfId="0" applyNumberFormat="1" applyFont="1" applyFill="1" applyBorder="1"/>
    <xf numFmtId="44" fontId="17" fillId="0" borderId="0" xfId="0" applyNumberFormat="1" applyFont="1" applyAlignment="1">
      <alignment horizontal="center"/>
    </xf>
    <xf numFmtId="44" fontId="17" fillId="0" borderId="26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colors>
    <mruColors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5"/>
  <sheetViews>
    <sheetView tabSelected="1" topLeftCell="B1" zoomScale="82" zoomScaleNormal="82" workbookViewId="0">
      <selection activeCell="R11" sqref="R11"/>
    </sheetView>
  </sheetViews>
  <sheetFormatPr baseColWidth="10" defaultColWidth="8.83203125" defaultRowHeight="15" x14ac:dyDescent="0.2"/>
  <cols>
    <col min="2" max="2" width="67.6640625" customWidth="1"/>
    <col min="3" max="7" width="14.5" customWidth="1"/>
    <col min="8" max="8" width="14.5" style="5" customWidth="1"/>
    <col min="9" max="9" width="3.6640625" hidden="1" customWidth="1"/>
    <col min="10" max="10" width="14.6640625" style="12" customWidth="1"/>
    <col min="11" max="11" width="14.33203125" style="13" customWidth="1"/>
    <col min="12" max="12" width="15.5" style="13" customWidth="1"/>
    <col min="13" max="13" width="12.83203125" customWidth="1"/>
    <col min="14" max="15" width="15.6640625" style="12" customWidth="1"/>
    <col min="18" max="18" width="14.33203125" customWidth="1"/>
  </cols>
  <sheetData>
    <row r="1" spans="1:16" s="4" customFormat="1" ht="16" x14ac:dyDescent="0.2">
      <c r="B1" s="4" t="s">
        <v>86</v>
      </c>
      <c r="J1" s="11"/>
      <c r="K1" s="11"/>
      <c r="L1" s="11"/>
      <c r="N1" s="11"/>
      <c r="O1" s="11"/>
    </row>
    <row r="2" spans="1:16" ht="16" x14ac:dyDescent="0.2">
      <c r="B2" s="128" t="s">
        <v>96</v>
      </c>
      <c r="I2" t="s">
        <v>26</v>
      </c>
    </row>
    <row r="3" spans="1:16" ht="20" thickBot="1" x14ac:dyDescent="0.3">
      <c r="J3" s="132" t="s">
        <v>70</v>
      </c>
      <c r="K3" s="132" t="s">
        <v>70</v>
      </c>
      <c r="L3" s="133" t="s">
        <v>71</v>
      </c>
      <c r="M3" s="134" t="s">
        <v>71</v>
      </c>
      <c r="N3" s="132" t="s">
        <v>72</v>
      </c>
      <c r="O3" s="132" t="s">
        <v>72</v>
      </c>
    </row>
    <row r="4" spans="1:16" ht="16" x14ac:dyDescent="0.2">
      <c r="B4" s="8" t="s">
        <v>10</v>
      </c>
      <c r="C4" s="1" t="s">
        <v>13</v>
      </c>
      <c r="D4" s="1" t="s">
        <v>11</v>
      </c>
      <c r="E4" s="1" t="s">
        <v>13</v>
      </c>
      <c r="F4" s="1" t="s">
        <v>11</v>
      </c>
      <c r="G4" s="1" t="s">
        <v>13</v>
      </c>
      <c r="H4" s="1" t="s">
        <v>11</v>
      </c>
      <c r="I4" s="15" t="s">
        <v>27</v>
      </c>
      <c r="J4" s="28" t="s">
        <v>64</v>
      </c>
      <c r="K4" s="51" t="s">
        <v>49</v>
      </c>
      <c r="L4" s="67" t="s">
        <v>74</v>
      </c>
      <c r="M4" s="64" t="s">
        <v>75</v>
      </c>
      <c r="N4" s="55" t="s">
        <v>65</v>
      </c>
      <c r="O4" s="56"/>
      <c r="P4" s="50"/>
    </row>
    <row r="5" spans="1:16" ht="17" thickBot="1" x14ac:dyDescent="0.25">
      <c r="B5" s="9"/>
      <c r="C5" s="2"/>
      <c r="D5" s="2" t="s">
        <v>29</v>
      </c>
      <c r="E5" s="2"/>
      <c r="F5" s="2" t="s">
        <v>31</v>
      </c>
      <c r="G5" s="2"/>
      <c r="H5" s="2" t="s">
        <v>42</v>
      </c>
      <c r="I5" s="16"/>
      <c r="J5" s="29" t="s">
        <v>58</v>
      </c>
      <c r="K5" s="29" t="s">
        <v>58</v>
      </c>
      <c r="L5" s="65" t="s">
        <v>76</v>
      </c>
      <c r="M5" s="66">
        <v>2025</v>
      </c>
      <c r="N5" s="57" t="s">
        <v>58</v>
      </c>
      <c r="O5" s="58"/>
      <c r="P5" s="50"/>
    </row>
    <row r="6" spans="1:16" ht="16" x14ac:dyDescent="0.2">
      <c r="B6" s="71"/>
      <c r="C6" s="85"/>
      <c r="D6" s="85"/>
      <c r="E6" s="85"/>
      <c r="F6" s="86"/>
      <c r="G6" s="85"/>
      <c r="H6" s="85"/>
      <c r="I6" s="17"/>
      <c r="J6" s="22"/>
      <c r="K6" s="20"/>
      <c r="L6" s="22"/>
      <c r="M6" s="12"/>
      <c r="N6" s="59"/>
      <c r="O6" s="22"/>
    </row>
    <row r="7" spans="1:16" ht="16" x14ac:dyDescent="0.2">
      <c r="B7" s="71" t="s">
        <v>37</v>
      </c>
      <c r="C7" s="68"/>
      <c r="D7" s="69">
        <f>SUM(C8:C9)</f>
        <v>1500</v>
      </c>
      <c r="E7" s="68"/>
      <c r="F7" s="69">
        <v>1500</v>
      </c>
      <c r="G7" s="68"/>
      <c r="H7" s="69">
        <v>1500</v>
      </c>
      <c r="I7" s="18"/>
      <c r="J7" s="22"/>
      <c r="K7" s="20">
        <v>1500</v>
      </c>
      <c r="L7" s="22"/>
      <c r="M7" s="13">
        <f>L8+L9</f>
        <v>1500</v>
      </c>
      <c r="N7" s="59"/>
      <c r="O7" s="130">
        <f>N8+N9</f>
        <v>1500</v>
      </c>
    </row>
    <row r="8" spans="1:16" ht="16" x14ac:dyDescent="0.2">
      <c r="B8" s="72" t="s">
        <v>5</v>
      </c>
      <c r="C8" s="68">
        <v>500</v>
      </c>
      <c r="D8" s="68"/>
      <c r="E8" s="68">
        <v>500</v>
      </c>
      <c r="F8" s="69"/>
      <c r="G8" s="68">
        <v>500</v>
      </c>
      <c r="H8" s="69"/>
      <c r="I8" s="18" t="s">
        <v>43</v>
      </c>
      <c r="J8" s="22">
        <v>500</v>
      </c>
      <c r="K8" s="20"/>
      <c r="L8" s="22">
        <v>500</v>
      </c>
      <c r="M8" s="13"/>
      <c r="N8" s="59">
        <v>500</v>
      </c>
      <c r="O8" s="130"/>
    </row>
    <row r="9" spans="1:16" ht="16" x14ac:dyDescent="0.2">
      <c r="A9" s="26"/>
      <c r="B9" s="87" t="s">
        <v>22</v>
      </c>
      <c r="C9" s="68">
        <v>1000</v>
      </c>
      <c r="D9" s="68"/>
      <c r="E9" s="68">
        <v>1000</v>
      </c>
      <c r="F9" s="69"/>
      <c r="G9" s="68">
        <v>1000</v>
      </c>
      <c r="H9" s="69"/>
      <c r="I9" s="18"/>
      <c r="J9" s="22">
        <v>1000</v>
      </c>
      <c r="K9" s="20"/>
      <c r="L9" s="22">
        <v>1000</v>
      </c>
      <c r="M9" s="13"/>
      <c r="N9" s="59">
        <v>1000</v>
      </c>
      <c r="O9" s="130"/>
    </row>
    <row r="10" spans="1:16" x14ac:dyDescent="0.2">
      <c r="A10" s="26"/>
      <c r="B10" s="26"/>
      <c r="C10" s="88"/>
      <c r="D10" s="89"/>
      <c r="E10" s="90"/>
      <c r="F10" s="89"/>
      <c r="G10" s="89"/>
      <c r="J10" s="22"/>
      <c r="K10" s="20"/>
      <c r="L10" s="22"/>
      <c r="M10" s="13"/>
      <c r="N10" s="59"/>
      <c r="O10" s="130"/>
    </row>
    <row r="11" spans="1:16" ht="16" x14ac:dyDescent="0.2">
      <c r="A11" s="26"/>
      <c r="B11" s="27" t="s">
        <v>69</v>
      </c>
      <c r="C11" s="99"/>
      <c r="D11" s="100"/>
      <c r="E11" s="30"/>
      <c r="F11" s="93"/>
      <c r="G11" s="30"/>
      <c r="H11" s="93"/>
      <c r="I11" s="94"/>
      <c r="J11" s="95"/>
      <c r="K11" s="96">
        <v>800</v>
      </c>
      <c r="L11" s="95"/>
      <c r="M11" s="129">
        <f>L12+L13</f>
        <v>650</v>
      </c>
      <c r="N11" s="98"/>
      <c r="O11" s="131">
        <f>N12+N13</f>
        <v>800</v>
      </c>
    </row>
    <row r="12" spans="1:16" ht="16" x14ac:dyDescent="0.2">
      <c r="B12" s="101" t="s">
        <v>59</v>
      </c>
      <c r="C12" s="30"/>
      <c r="D12" s="30"/>
      <c r="E12" s="30"/>
      <c r="F12" s="93"/>
      <c r="G12" s="30"/>
      <c r="H12" s="93"/>
      <c r="I12" s="94"/>
      <c r="J12" s="95">
        <v>500</v>
      </c>
      <c r="K12" s="96"/>
      <c r="L12" s="95">
        <v>350</v>
      </c>
      <c r="M12" s="129"/>
      <c r="N12" s="98">
        <v>500</v>
      </c>
      <c r="O12" s="131"/>
    </row>
    <row r="13" spans="1:16" ht="16" x14ac:dyDescent="0.2">
      <c r="B13" s="102" t="s">
        <v>57</v>
      </c>
      <c r="C13" s="30"/>
      <c r="D13" s="30"/>
      <c r="E13" s="30"/>
      <c r="F13" s="93"/>
      <c r="G13" s="30"/>
      <c r="H13" s="93"/>
      <c r="I13" s="94"/>
      <c r="J13" s="95">
        <v>300</v>
      </c>
      <c r="K13" s="96"/>
      <c r="L13" s="95">
        <v>300</v>
      </c>
      <c r="M13" s="129"/>
      <c r="N13" s="98">
        <v>300</v>
      </c>
      <c r="O13" s="131"/>
    </row>
    <row r="14" spans="1:16" ht="16" x14ac:dyDescent="0.2">
      <c r="B14" s="70"/>
      <c r="C14" s="68"/>
      <c r="D14" s="68"/>
      <c r="E14" s="68"/>
      <c r="F14" s="69"/>
      <c r="G14" s="68"/>
      <c r="H14" s="69"/>
      <c r="I14" s="18"/>
      <c r="J14" s="22"/>
      <c r="K14" s="20"/>
      <c r="L14" s="22"/>
      <c r="M14" s="13"/>
      <c r="N14" s="59"/>
      <c r="O14" s="130"/>
    </row>
    <row r="15" spans="1:16" ht="16" x14ac:dyDescent="0.2">
      <c r="B15" s="71" t="s">
        <v>6</v>
      </c>
      <c r="C15" s="68"/>
      <c r="D15" s="69">
        <f>SUM(C16:C18)</f>
        <v>250</v>
      </c>
      <c r="E15" s="68"/>
      <c r="F15" s="69">
        <f>SUM(E16:E19)</f>
        <v>610</v>
      </c>
      <c r="G15" s="68"/>
      <c r="H15" s="69">
        <f>SUM(G16:G19)</f>
        <v>110</v>
      </c>
      <c r="I15" s="18" t="s">
        <v>36</v>
      </c>
      <c r="J15" s="22"/>
      <c r="K15" s="20">
        <v>90</v>
      </c>
      <c r="L15" s="22"/>
      <c r="M15" s="13">
        <f>L16+L17</f>
        <v>90</v>
      </c>
      <c r="N15" s="59"/>
      <c r="O15" s="130">
        <f>N16+N17</f>
        <v>120</v>
      </c>
    </row>
    <row r="16" spans="1:16" ht="16" x14ac:dyDescent="0.2">
      <c r="B16" s="72" t="s">
        <v>15</v>
      </c>
      <c r="C16" s="68">
        <v>60</v>
      </c>
      <c r="D16" s="69"/>
      <c r="E16" s="68">
        <v>60</v>
      </c>
      <c r="F16" s="69"/>
      <c r="G16" s="68">
        <v>60</v>
      </c>
      <c r="H16" s="69"/>
      <c r="I16" s="18"/>
      <c r="J16" s="95">
        <v>60</v>
      </c>
      <c r="K16" s="96"/>
      <c r="L16" s="95">
        <v>60</v>
      </c>
      <c r="M16" s="129"/>
      <c r="N16" s="98">
        <v>70</v>
      </c>
      <c r="O16" s="131"/>
    </row>
    <row r="17" spans="2:18" ht="16" x14ac:dyDescent="0.2">
      <c r="B17" s="72" t="s">
        <v>16</v>
      </c>
      <c r="C17" s="68">
        <v>50</v>
      </c>
      <c r="D17" s="68"/>
      <c r="E17" s="68">
        <v>50</v>
      </c>
      <c r="F17" s="69"/>
      <c r="G17" s="68">
        <v>50</v>
      </c>
      <c r="H17" s="69"/>
      <c r="I17" s="18"/>
      <c r="J17" s="95">
        <v>30</v>
      </c>
      <c r="K17" s="96"/>
      <c r="L17" s="95">
        <v>30</v>
      </c>
      <c r="M17" s="129"/>
      <c r="N17" s="98">
        <v>50</v>
      </c>
      <c r="O17" s="131"/>
    </row>
    <row r="18" spans="2:18" ht="16" x14ac:dyDescent="0.2">
      <c r="B18" s="72" t="s">
        <v>30</v>
      </c>
      <c r="C18" s="68">
        <v>140</v>
      </c>
      <c r="D18" s="68"/>
      <c r="E18" s="68">
        <v>0</v>
      </c>
      <c r="F18" s="69"/>
      <c r="G18" s="68">
        <v>0</v>
      </c>
      <c r="H18" s="69"/>
      <c r="I18" s="18"/>
      <c r="J18" s="22"/>
      <c r="K18" s="20"/>
      <c r="L18" s="22"/>
      <c r="M18" s="13"/>
      <c r="N18" s="59"/>
      <c r="O18" s="130"/>
    </row>
    <row r="19" spans="2:18" ht="16" x14ac:dyDescent="0.2">
      <c r="B19" s="72" t="s">
        <v>33</v>
      </c>
      <c r="C19" s="68"/>
      <c r="D19" s="68"/>
      <c r="E19" s="68">
        <v>500</v>
      </c>
      <c r="F19" s="69"/>
      <c r="G19" s="68">
        <v>0</v>
      </c>
      <c r="H19" s="69"/>
      <c r="I19" s="18"/>
      <c r="J19" s="22"/>
      <c r="K19" s="20"/>
      <c r="L19" s="22"/>
      <c r="M19" s="13"/>
      <c r="N19" s="59"/>
      <c r="O19" s="130"/>
    </row>
    <row r="20" spans="2:18" ht="16" x14ac:dyDescent="0.2">
      <c r="B20" s="71"/>
      <c r="C20" s="68"/>
      <c r="D20" s="68"/>
      <c r="E20" s="68"/>
      <c r="F20" s="69"/>
      <c r="G20" s="68"/>
      <c r="H20" s="69"/>
      <c r="I20" s="18"/>
      <c r="J20" s="22"/>
      <c r="K20" s="20"/>
      <c r="L20" s="22"/>
      <c r="M20" s="13"/>
      <c r="N20" s="59"/>
      <c r="O20" s="130"/>
    </row>
    <row r="21" spans="2:18" ht="16" x14ac:dyDescent="0.2">
      <c r="B21" s="71" t="s">
        <v>7</v>
      </c>
      <c r="C21" s="68"/>
      <c r="D21" s="69">
        <f>SUM(C22:C30)</f>
        <v>3170</v>
      </c>
      <c r="E21" s="68"/>
      <c r="F21" s="69">
        <f>SUM(E22:E30)</f>
        <v>3570</v>
      </c>
      <c r="G21" s="68"/>
      <c r="H21" s="69">
        <f>SUM(G22:G30)</f>
        <v>3980</v>
      </c>
      <c r="I21" s="18"/>
      <c r="J21" s="22"/>
      <c r="K21" s="20">
        <v>3973</v>
      </c>
      <c r="L21" s="22"/>
      <c r="M21" s="13">
        <f>L23+L24+L25+L26+L27+L28+L29+L30+L31+L32</f>
        <v>3973</v>
      </c>
      <c r="N21" s="59"/>
      <c r="O21" s="130">
        <f>N23+N24+N26+N28+N29+N31+N32</f>
        <v>3638</v>
      </c>
      <c r="R21" s="12"/>
    </row>
    <row r="22" spans="2:18" ht="16" x14ac:dyDescent="0.2">
      <c r="B22" s="73" t="s">
        <v>25</v>
      </c>
      <c r="C22" s="68">
        <v>2600</v>
      </c>
      <c r="D22" s="68"/>
      <c r="E22" s="68">
        <v>3000</v>
      </c>
      <c r="F22" s="69"/>
      <c r="G22" s="68">
        <v>3000</v>
      </c>
      <c r="H22" s="69"/>
      <c r="I22" s="18" t="s">
        <v>44</v>
      </c>
      <c r="J22" s="22"/>
      <c r="K22" s="20"/>
      <c r="L22" s="22"/>
      <c r="M22" s="13"/>
      <c r="N22" s="59"/>
      <c r="O22" s="130"/>
      <c r="R22" s="12"/>
    </row>
    <row r="23" spans="2:18" ht="16" x14ac:dyDescent="0.2">
      <c r="B23" s="73" t="s">
        <v>55</v>
      </c>
      <c r="C23" s="68"/>
      <c r="D23" s="68"/>
      <c r="E23" s="68"/>
      <c r="F23" s="69"/>
      <c r="G23" s="68"/>
      <c r="H23" s="69"/>
      <c r="I23" s="18"/>
      <c r="J23" s="22">
        <v>2966</v>
      </c>
      <c r="K23" s="20"/>
      <c r="L23" s="22">
        <v>2966</v>
      </c>
      <c r="M23" s="13"/>
      <c r="N23" s="59">
        <v>2966</v>
      </c>
      <c r="O23" s="130"/>
      <c r="R23" s="12"/>
    </row>
    <row r="24" spans="2:18" ht="16" x14ac:dyDescent="0.2">
      <c r="B24" s="73" t="s">
        <v>54</v>
      </c>
      <c r="C24" s="68"/>
      <c r="D24" s="68"/>
      <c r="E24" s="68"/>
      <c r="F24" s="69"/>
      <c r="G24" s="68"/>
      <c r="H24" s="69"/>
      <c r="I24" s="18"/>
      <c r="J24" s="22">
        <v>312</v>
      </c>
      <c r="K24" s="20"/>
      <c r="L24" s="22">
        <v>312</v>
      </c>
      <c r="M24" s="13"/>
      <c r="N24" s="59">
        <v>312</v>
      </c>
      <c r="O24" s="130"/>
      <c r="R24" s="12"/>
    </row>
    <row r="25" spans="2:18" ht="16" x14ac:dyDescent="0.2">
      <c r="B25" s="91" t="s">
        <v>68</v>
      </c>
      <c r="C25" s="92">
        <v>260</v>
      </c>
      <c r="D25" s="92"/>
      <c r="E25" s="92">
        <v>260</v>
      </c>
      <c r="F25" s="93"/>
      <c r="G25" s="92">
        <v>270</v>
      </c>
      <c r="H25" s="93"/>
      <c r="I25" s="94" t="s">
        <v>45</v>
      </c>
      <c r="J25" s="95"/>
      <c r="K25" s="96"/>
      <c r="L25" s="95"/>
      <c r="M25" s="129"/>
      <c r="N25" s="98"/>
      <c r="O25" s="131"/>
      <c r="R25" s="12"/>
    </row>
    <row r="26" spans="2:18" ht="16" x14ac:dyDescent="0.2">
      <c r="B26" s="103" t="s">
        <v>2</v>
      </c>
      <c r="C26" s="30">
        <v>100</v>
      </c>
      <c r="D26" s="30"/>
      <c r="E26" s="30">
        <v>100</v>
      </c>
      <c r="F26" s="93"/>
      <c r="G26" s="30">
        <v>100</v>
      </c>
      <c r="H26" s="93"/>
      <c r="I26" s="94" t="s">
        <v>46</v>
      </c>
      <c r="J26" s="95">
        <v>280</v>
      </c>
      <c r="K26" s="96"/>
      <c r="L26" s="95">
        <v>280</v>
      </c>
      <c r="M26" s="129"/>
      <c r="N26" s="98">
        <v>150</v>
      </c>
      <c r="O26" s="131"/>
      <c r="R26" s="12"/>
    </row>
    <row r="27" spans="2:18" ht="16" x14ac:dyDescent="0.2">
      <c r="B27" s="106" t="s">
        <v>77</v>
      </c>
      <c r="C27" s="30"/>
      <c r="D27" s="30"/>
      <c r="E27" s="30"/>
      <c r="F27" s="93"/>
      <c r="G27" s="30"/>
      <c r="H27" s="93"/>
      <c r="I27" s="94"/>
      <c r="J27" s="95">
        <v>210</v>
      </c>
      <c r="K27" s="96"/>
      <c r="L27" s="95">
        <v>210</v>
      </c>
      <c r="M27" s="129"/>
      <c r="N27" s="98"/>
      <c r="O27" s="131"/>
      <c r="R27" s="12"/>
    </row>
    <row r="28" spans="2:18" ht="16" x14ac:dyDescent="0.2">
      <c r="B28" s="72" t="s">
        <v>17</v>
      </c>
      <c r="C28" s="68">
        <v>50</v>
      </c>
      <c r="D28" s="68"/>
      <c r="E28" s="68">
        <v>50</v>
      </c>
      <c r="F28" s="69"/>
      <c r="G28" s="68">
        <v>50</v>
      </c>
      <c r="H28" s="69"/>
      <c r="I28" s="18"/>
      <c r="J28" s="22">
        <v>35</v>
      </c>
      <c r="K28" s="20"/>
      <c r="L28" s="22">
        <v>35</v>
      </c>
      <c r="M28" s="13"/>
      <c r="N28" s="59">
        <v>40</v>
      </c>
      <c r="O28" s="130"/>
      <c r="R28" s="12"/>
    </row>
    <row r="29" spans="2:18" ht="16" x14ac:dyDescent="0.2">
      <c r="B29" s="72" t="s">
        <v>32</v>
      </c>
      <c r="C29" s="68">
        <v>60</v>
      </c>
      <c r="D29" s="68"/>
      <c r="E29" s="68">
        <v>60</v>
      </c>
      <c r="F29" s="69"/>
      <c r="G29" s="68">
        <v>60</v>
      </c>
      <c r="H29" s="69"/>
      <c r="I29" s="18"/>
      <c r="J29" s="22">
        <v>70</v>
      </c>
      <c r="K29" s="20"/>
      <c r="L29" s="22">
        <v>70</v>
      </c>
      <c r="M29" s="13"/>
      <c r="N29" s="59">
        <v>70</v>
      </c>
      <c r="O29" s="130"/>
      <c r="R29" s="12"/>
    </row>
    <row r="30" spans="2:18" ht="16" x14ac:dyDescent="0.2">
      <c r="B30" s="104" t="s">
        <v>38</v>
      </c>
      <c r="C30" s="30">
        <v>100</v>
      </c>
      <c r="D30" s="30"/>
      <c r="E30" s="30">
        <v>100</v>
      </c>
      <c r="F30" s="93"/>
      <c r="G30" s="30">
        <v>500</v>
      </c>
      <c r="H30" s="93"/>
      <c r="I30" s="94" t="s">
        <v>47</v>
      </c>
      <c r="J30" s="95">
        <v>0</v>
      </c>
      <c r="K30" s="96"/>
      <c r="L30" s="95"/>
      <c r="M30" s="129"/>
      <c r="N30" s="98"/>
      <c r="O30" s="130"/>
      <c r="R30" s="12"/>
    </row>
    <row r="31" spans="2:18" ht="16" x14ac:dyDescent="0.2">
      <c r="B31" s="102" t="s">
        <v>51</v>
      </c>
      <c r="C31" s="30"/>
      <c r="D31" s="30"/>
      <c r="E31" s="30"/>
      <c r="F31" s="93"/>
      <c r="G31" s="30"/>
      <c r="H31" s="93"/>
      <c r="I31" s="94"/>
      <c r="J31" s="95">
        <v>50</v>
      </c>
      <c r="K31" s="96"/>
      <c r="L31" s="95">
        <v>50</v>
      </c>
      <c r="M31" s="129"/>
      <c r="N31" s="98">
        <v>50</v>
      </c>
      <c r="O31" s="130"/>
      <c r="R31" s="12"/>
    </row>
    <row r="32" spans="2:18" ht="16" x14ac:dyDescent="0.2">
      <c r="B32" s="102" t="s">
        <v>53</v>
      </c>
      <c r="C32" s="30"/>
      <c r="D32" s="30"/>
      <c r="E32" s="30"/>
      <c r="F32" s="93"/>
      <c r="G32" s="30"/>
      <c r="H32" s="93"/>
      <c r="I32" s="94"/>
      <c r="J32" s="95">
        <v>50</v>
      </c>
      <c r="K32" s="96"/>
      <c r="L32" s="95">
        <v>50</v>
      </c>
      <c r="M32" s="129"/>
      <c r="N32" s="98">
        <v>50</v>
      </c>
      <c r="O32" s="130"/>
      <c r="R32" s="12"/>
    </row>
    <row r="33" spans="1:18" ht="16" x14ac:dyDescent="0.2">
      <c r="A33" s="26"/>
      <c r="C33" s="68"/>
      <c r="D33" s="68"/>
      <c r="E33" s="68"/>
      <c r="F33" s="69"/>
      <c r="G33" s="68"/>
      <c r="H33" s="69"/>
      <c r="I33" s="18"/>
      <c r="J33" s="22"/>
      <c r="K33" s="20"/>
      <c r="L33" s="22"/>
      <c r="M33" s="13"/>
      <c r="N33" s="59"/>
      <c r="O33" s="130"/>
      <c r="R33" s="12"/>
    </row>
    <row r="34" spans="1:18" ht="16" x14ac:dyDescent="0.2">
      <c r="B34" s="70"/>
      <c r="C34" s="68"/>
      <c r="D34" s="68"/>
      <c r="E34" s="68"/>
      <c r="F34" s="69"/>
      <c r="G34" s="68"/>
      <c r="H34" s="69"/>
      <c r="I34" s="18"/>
      <c r="J34" s="22"/>
      <c r="K34" s="20"/>
      <c r="L34" s="22"/>
      <c r="M34" s="13"/>
      <c r="N34" s="59"/>
      <c r="O34" s="130"/>
    </row>
    <row r="35" spans="1:18" ht="16" x14ac:dyDescent="0.2">
      <c r="B35" s="71" t="s">
        <v>8</v>
      </c>
      <c r="C35" s="68"/>
      <c r="D35" s="69">
        <f>SUM(C36:C49)</f>
        <v>3625</v>
      </c>
      <c r="E35" s="68"/>
      <c r="F35" s="69">
        <f>SUM(E36:E49)</f>
        <v>2865</v>
      </c>
      <c r="G35" s="68"/>
      <c r="H35" s="69">
        <f>SUM(G36:G49)</f>
        <v>2965</v>
      </c>
      <c r="I35" s="18"/>
      <c r="J35" s="22"/>
      <c r="K35" s="20">
        <v>3581</v>
      </c>
      <c r="L35" s="22"/>
      <c r="M35" s="13">
        <f>L36+L37+L38+L39+L40+L41+L42+L43+L44+L45+L46+L48+L49</f>
        <v>3581</v>
      </c>
      <c r="N35" s="59"/>
      <c r="O35" s="130">
        <f>N36+N37+N38+N39+N40+N41+N42+N43+N44+N45+N46+N48+N49</f>
        <v>3581</v>
      </c>
    </row>
    <row r="36" spans="1:18" ht="16" x14ac:dyDescent="0.2">
      <c r="B36" s="74" t="s">
        <v>0</v>
      </c>
      <c r="C36" s="68">
        <v>500</v>
      </c>
      <c r="D36" s="68"/>
      <c r="E36" s="68">
        <v>500</v>
      </c>
      <c r="F36" s="69"/>
      <c r="G36" s="68">
        <v>500</v>
      </c>
      <c r="H36" s="69"/>
      <c r="I36" s="18"/>
      <c r="J36" s="22">
        <v>500</v>
      </c>
      <c r="K36" s="20"/>
      <c r="L36" s="22">
        <v>500</v>
      </c>
      <c r="M36" s="13"/>
      <c r="N36" s="59">
        <v>500</v>
      </c>
      <c r="O36" s="130"/>
    </row>
    <row r="37" spans="1:18" ht="16" x14ac:dyDescent="0.2">
      <c r="B37" s="74" t="s">
        <v>1</v>
      </c>
      <c r="C37" s="68">
        <v>275</v>
      </c>
      <c r="D37" s="68"/>
      <c r="E37" s="68">
        <v>275</v>
      </c>
      <c r="F37" s="69"/>
      <c r="G37" s="68">
        <v>275</v>
      </c>
      <c r="H37" s="69"/>
      <c r="I37" s="18"/>
      <c r="J37" s="22">
        <v>291</v>
      </c>
      <c r="K37" s="20"/>
      <c r="L37" s="22">
        <v>291</v>
      </c>
      <c r="M37" s="13"/>
      <c r="N37" s="59">
        <v>291</v>
      </c>
      <c r="O37" s="130"/>
    </row>
    <row r="38" spans="1:18" ht="16" x14ac:dyDescent="0.2">
      <c r="B38" s="103" t="s">
        <v>50</v>
      </c>
      <c r="C38" s="30"/>
      <c r="D38" s="30"/>
      <c r="E38" s="30"/>
      <c r="F38" s="93"/>
      <c r="G38" s="30"/>
      <c r="H38" s="93"/>
      <c r="I38" s="94"/>
      <c r="J38" s="95">
        <v>228</v>
      </c>
      <c r="K38" s="96"/>
      <c r="L38" s="95">
        <v>228</v>
      </c>
      <c r="M38" s="129"/>
      <c r="N38" s="98">
        <v>228</v>
      </c>
      <c r="O38" s="130"/>
    </row>
    <row r="39" spans="1:18" ht="16" x14ac:dyDescent="0.2">
      <c r="B39" s="74" t="s">
        <v>18</v>
      </c>
      <c r="C39" s="68">
        <v>60</v>
      </c>
      <c r="D39" s="68"/>
      <c r="E39" s="68">
        <v>60</v>
      </c>
      <c r="F39" s="69"/>
      <c r="G39" s="68">
        <v>60</v>
      </c>
      <c r="H39" s="69"/>
      <c r="I39" s="18"/>
      <c r="J39" s="22">
        <v>72</v>
      </c>
      <c r="K39" s="20"/>
      <c r="L39" s="22">
        <v>72</v>
      </c>
      <c r="M39" s="13"/>
      <c r="N39" s="59">
        <v>72</v>
      </c>
      <c r="O39" s="130"/>
    </row>
    <row r="40" spans="1:18" ht="16" x14ac:dyDescent="0.2">
      <c r="B40" s="74" t="s">
        <v>3</v>
      </c>
      <c r="C40" s="68">
        <v>100</v>
      </c>
      <c r="D40" s="68"/>
      <c r="E40" s="68">
        <v>100</v>
      </c>
      <c r="F40" s="69"/>
      <c r="G40" s="68">
        <v>200</v>
      </c>
      <c r="H40" s="69"/>
      <c r="I40" s="18" t="s">
        <v>35</v>
      </c>
      <c r="J40" s="22">
        <v>300</v>
      </c>
      <c r="K40" s="20"/>
      <c r="L40" s="22">
        <v>300</v>
      </c>
      <c r="M40" s="13"/>
      <c r="N40" s="59">
        <v>300</v>
      </c>
      <c r="O40" s="130"/>
    </row>
    <row r="41" spans="1:18" ht="16" x14ac:dyDescent="0.2">
      <c r="B41" s="75" t="s">
        <v>60</v>
      </c>
      <c r="C41" s="68">
        <v>2000</v>
      </c>
      <c r="D41" s="68"/>
      <c r="E41" s="68">
        <v>1350</v>
      </c>
      <c r="F41" s="69"/>
      <c r="G41" s="68">
        <v>1350</v>
      </c>
      <c r="H41" s="69"/>
      <c r="I41" s="18" t="s">
        <v>40</v>
      </c>
      <c r="J41" s="22">
        <v>1000</v>
      </c>
      <c r="K41" s="20"/>
      <c r="L41" s="22">
        <v>1000</v>
      </c>
      <c r="M41" s="13"/>
      <c r="N41" s="59">
        <v>1000</v>
      </c>
      <c r="O41" s="130"/>
    </row>
    <row r="42" spans="1:18" ht="16" x14ac:dyDescent="0.2">
      <c r="B42" s="75" t="s">
        <v>61</v>
      </c>
      <c r="C42" s="68">
        <v>100</v>
      </c>
      <c r="D42" s="68"/>
      <c r="E42" s="68">
        <v>100</v>
      </c>
      <c r="F42" s="69"/>
      <c r="G42" s="68">
        <v>100</v>
      </c>
      <c r="H42" s="69"/>
      <c r="I42" s="18"/>
      <c r="J42" s="22">
        <v>100</v>
      </c>
      <c r="K42" s="20"/>
      <c r="L42" s="22">
        <v>100</v>
      </c>
      <c r="M42" s="13"/>
      <c r="N42" s="59">
        <v>100</v>
      </c>
      <c r="O42" s="130"/>
    </row>
    <row r="43" spans="1:18" ht="16" x14ac:dyDescent="0.2">
      <c r="B43" s="105" t="s">
        <v>67</v>
      </c>
      <c r="C43" s="30"/>
      <c r="D43" s="30"/>
      <c r="E43" s="30"/>
      <c r="F43" s="93"/>
      <c r="G43" s="30"/>
      <c r="H43" s="93"/>
      <c r="I43" s="94"/>
      <c r="J43" s="95">
        <v>430</v>
      </c>
      <c r="K43" s="96"/>
      <c r="L43" s="95">
        <v>430</v>
      </c>
      <c r="M43" s="129"/>
      <c r="N43" s="98">
        <v>430</v>
      </c>
      <c r="O43" s="130"/>
    </row>
    <row r="44" spans="1:18" ht="16" x14ac:dyDescent="0.2">
      <c r="B44" s="74" t="s">
        <v>24</v>
      </c>
      <c r="C44" s="68">
        <v>700</v>
      </c>
      <c r="D44" s="68"/>
      <c r="E44" s="68">
        <v>700</v>
      </c>
      <c r="F44" s="69"/>
      <c r="G44" s="68">
        <v>700</v>
      </c>
      <c r="H44" s="69"/>
      <c r="I44" s="18"/>
      <c r="J44" s="22">
        <v>700</v>
      </c>
      <c r="K44" s="20"/>
      <c r="L44" s="22">
        <v>700</v>
      </c>
      <c r="M44" s="13"/>
      <c r="N44" s="59">
        <v>700</v>
      </c>
      <c r="O44" s="130"/>
    </row>
    <row r="45" spans="1:18" ht="16" x14ac:dyDescent="0.2">
      <c r="B45" s="73" t="s">
        <v>56</v>
      </c>
      <c r="C45" s="68">
        <v>0</v>
      </c>
      <c r="D45" s="68"/>
      <c r="E45" s="68">
        <v>250</v>
      </c>
      <c r="F45" s="69"/>
      <c r="G45" s="68">
        <v>250</v>
      </c>
      <c r="H45" s="69"/>
      <c r="I45" s="18"/>
      <c r="J45" s="22">
        <v>250</v>
      </c>
      <c r="K45" s="20"/>
      <c r="L45" s="22">
        <v>250</v>
      </c>
      <c r="M45" s="13"/>
      <c r="N45" s="59">
        <v>250</v>
      </c>
      <c r="O45" s="130"/>
    </row>
    <row r="46" spans="1:18" ht="16" x14ac:dyDescent="0.2">
      <c r="B46" s="76" t="s">
        <v>21</v>
      </c>
      <c r="C46" s="77">
        <v>-300</v>
      </c>
      <c r="D46" s="68"/>
      <c r="E46" s="77">
        <v>-500</v>
      </c>
      <c r="F46" s="78"/>
      <c r="G46" s="77">
        <v>-500</v>
      </c>
      <c r="H46" s="78"/>
      <c r="I46" s="18" t="s">
        <v>39</v>
      </c>
      <c r="J46" s="79">
        <v>-400</v>
      </c>
      <c r="K46" s="20"/>
      <c r="L46" s="79">
        <v>-400</v>
      </c>
      <c r="M46" s="13"/>
      <c r="N46" s="107">
        <v>-400</v>
      </c>
      <c r="O46" s="130"/>
    </row>
    <row r="47" spans="1:18" ht="16" x14ac:dyDescent="0.2">
      <c r="B47" s="74" t="s">
        <v>4</v>
      </c>
      <c r="C47" s="68">
        <v>160</v>
      </c>
      <c r="D47" s="68"/>
      <c r="E47" s="68">
        <v>0</v>
      </c>
      <c r="F47" s="69"/>
      <c r="G47" s="68">
        <v>0</v>
      </c>
      <c r="H47" s="69"/>
      <c r="I47" s="18" t="s">
        <v>34</v>
      </c>
      <c r="J47" s="22">
        <v>0</v>
      </c>
      <c r="K47" s="20"/>
      <c r="L47" s="22"/>
      <c r="M47" s="13"/>
      <c r="N47" s="59"/>
      <c r="O47" s="130"/>
    </row>
    <row r="48" spans="1:18" ht="16" x14ac:dyDescent="0.2">
      <c r="B48" s="73" t="s">
        <v>52</v>
      </c>
      <c r="C48" s="68"/>
      <c r="D48" s="68"/>
      <c r="E48" s="68"/>
      <c r="F48" s="69"/>
      <c r="G48" s="68"/>
      <c r="H48" s="69"/>
      <c r="I48" s="18"/>
      <c r="J48" s="22">
        <v>80</v>
      </c>
      <c r="K48" s="20"/>
      <c r="L48" s="22">
        <v>80</v>
      </c>
      <c r="M48" s="13"/>
      <c r="N48" s="59">
        <v>80</v>
      </c>
      <c r="O48" s="130"/>
    </row>
    <row r="49" spans="1:15" ht="16" x14ac:dyDescent="0.2">
      <c r="B49" s="74" t="s">
        <v>19</v>
      </c>
      <c r="C49" s="68">
        <v>30</v>
      </c>
      <c r="D49" s="68"/>
      <c r="E49" s="68">
        <v>30</v>
      </c>
      <c r="F49" s="69"/>
      <c r="G49" s="68">
        <v>30</v>
      </c>
      <c r="H49" s="69"/>
      <c r="I49" s="18"/>
      <c r="J49" s="22">
        <v>30</v>
      </c>
      <c r="K49" s="20"/>
      <c r="L49" s="22">
        <v>30</v>
      </c>
      <c r="M49" s="13"/>
      <c r="N49" s="59">
        <v>30</v>
      </c>
      <c r="O49" s="130"/>
    </row>
    <row r="50" spans="1:15" ht="17" thickBot="1" x14ac:dyDescent="0.25">
      <c r="B50" s="80"/>
      <c r="C50" s="81"/>
      <c r="D50" s="82"/>
      <c r="E50" s="81"/>
      <c r="F50" s="83"/>
      <c r="G50" s="81"/>
      <c r="H50" s="83"/>
      <c r="I50" s="19"/>
      <c r="J50" s="23"/>
      <c r="K50" s="21"/>
      <c r="L50" s="84"/>
      <c r="M50" s="84"/>
      <c r="N50" s="59"/>
      <c r="O50" s="22"/>
    </row>
    <row r="51" spans="1:15" ht="17" thickTop="1" x14ac:dyDescent="0.2">
      <c r="A51" s="26"/>
      <c r="B51" s="25" t="s">
        <v>12</v>
      </c>
      <c r="C51" s="108"/>
      <c r="D51" s="109">
        <f>SUM(D6:D50)</f>
        <v>8545</v>
      </c>
      <c r="E51" s="109"/>
      <c r="F51" s="109">
        <f>SUM(F7:F50)</f>
        <v>8545</v>
      </c>
      <c r="G51" s="109"/>
      <c r="H51" s="109">
        <f>SUM(H7:H50)</f>
        <v>8555</v>
      </c>
      <c r="I51" s="18"/>
      <c r="J51" s="32">
        <f>SUM(J7:J50)</f>
        <v>9944</v>
      </c>
      <c r="K51" s="20">
        <f>SUM(K6:K50)</f>
        <v>9944</v>
      </c>
      <c r="L51" s="111">
        <f>SUM(L6:L50)</f>
        <v>9794</v>
      </c>
      <c r="M51" s="53">
        <f>SUM(M6:M50)</f>
        <v>9794</v>
      </c>
      <c r="N51" s="60">
        <f>SUM(N6:N50)</f>
        <v>9639</v>
      </c>
      <c r="O51" s="61">
        <f>SUM(O6:O50)</f>
        <v>9639</v>
      </c>
    </row>
    <row r="52" spans="1:15" ht="17" thickBot="1" x14ac:dyDescent="0.25">
      <c r="B52" s="24"/>
      <c r="C52" s="81"/>
      <c r="D52" s="81"/>
      <c r="E52" s="81"/>
      <c r="F52" s="110"/>
      <c r="G52" s="81"/>
      <c r="H52" s="110"/>
      <c r="I52" s="19"/>
      <c r="J52" s="23"/>
      <c r="K52" s="21"/>
      <c r="L52" s="54"/>
      <c r="M52" s="52"/>
      <c r="N52" s="62"/>
      <c r="O52" s="63"/>
    </row>
    <row r="53" spans="1:15" ht="16" x14ac:dyDescent="0.2">
      <c r="B53" s="3" t="s">
        <v>9</v>
      </c>
      <c r="C53" s="3"/>
      <c r="D53" s="3"/>
      <c r="E53" s="3"/>
      <c r="F53" s="3"/>
      <c r="G53" s="3"/>
      <c r="H53" s="4"/>
      <c r="J53" s="12" t="s">
        <v>82</v>
      </c>
      <c r="L53" s="13" t="s">
        <v>83</v>
      </c>
      <c r="N53" s="12" t="s">
        <v>84</v>
      </c>
    </row>
    <row r="54" spans="1:15" ht="16" x14ac:dyDescent="0.2">
      <c r="B54" s="3" t="s">
        <v>14</v>
      </c>
      <c r="C54" s="3"/>
      <c r="D54" s="3"/>
      <c r="E54" s="3"/>
      <c r="F54" s="3"/>
      <c r="G54" s="3"/>
      <c r="H54" s="4"/>
    </row>
    <row r="55" spans="1:15" ht="16" x14ac:dyDescent="0.2">
      <c r="B55" s="6" t="s">
        <v>20</v>
      </c>
      <c r="C55" s="3"/>
      <c r="D55" s="3"/>
      <c r="E55" s="3"/>
      <c r="F55" s="3"/>
      <c r="G55" s="3"/>
      <c r="H55" s="4" t="s">
        <v>26</v>
      </c>
    </row>
    <row r="56" spans="1:15" ht="16" x14ac:dyDescent="0.2">
      <c r="B56" s="6" t="s">
        <v>23</v>
      </c>
      <c r="C56" s="3"/>
      <c r="D56" s="3"/>
      <c r="E56" s="3"/>
      <c r="F56" s="3"/>
      <c r="G56" s="3"/>
      <c r="H56" s="4"/>
    </row>
    <row r="57" spans="1:15" ht="16" x14ac:dyDescent="0.2">
      <c r="B57" s="3" t="s">
        <v>28</v>
      </c>
      <c r="C57" s="3"/>
      <c r="D57" s="3"/>
      <c r="E57" s="3"/>
      <c r="F57" s="3"/>
      <c r="G57" s="3"/>
      <c r="H57" s="4"/>
    </row>
    <row r="58" spans="1:15" ht="16" x14ac:dyDescent="0.2">
      <c r="B58" s="3" t="s">
        <v>41</v>
      </c>
      <c r="C58" s="3"/>
      <c r="D58" s="3"/>
      <c r="E58" s="3"/>
      <c r="F58" s="3"/>
      <c r="G58" s="12"/>
      <c r="H58" s="4"/>
    </row>
    <row r="59" spans="1:15" ht="16" x14ac:dyDescent="0.2">
      <c r="B59" s="10" t="s">
        <v>48</v>
      </c>
      <c r="C59" s="3"/>
      <c r="D59" s="3"/>
      <c r="E59" s="3"/>
      <c r="F59" s="3"/>
      <c r="G59" s="12"/>
      <c r="H59" s="4"/>
    </row>
    <row r="60" spans="1:15" ht="16" x14ac:dyDescent="0.2">
      <c r="A60" t="s">
        <v>58</v>
      </c>
      <c r="B60" s="39" t="s">
        <v>73</v>
      </c>
      <c r="C60" s="113" t="s">
        <v>85</v>
      </c>
      <c r="D60" s="3"/>
      <c r="E60" s="3"/>
      <c r="F60" s="3"/>
      <c r="G60" s="12"/>
      <c r="H60" s="4"/>
    </row>
    <row r="61" spans="1:15" s="37" customFormat="1" ht="16" x14ac:dyDescent="0.2">
      <c r="A61" s="37" t="s">
        <v>70</v>
      </c>
      <c r="B61" s="33" t="s">
        <v>62</v>
      </c>
      <c r="C61" s="34">
        <v>1389</v>
      </c>
      <c r="D61" s="34"/>
      <c r="E61" s="34"/>
      <c r="F61" s="34"/>
      <c r="G61" s="35"/>
      <c r="H61" s="36"/>
      <c r="J61" s="35"/>
      <c r="K61" s="38"/>
      <c r="L61" s="38"/>
      <c r="N61" s="35"/>
      <c r="O61" s="35"/>
    </row>
    <row r="62" spans="1:15" s="45" customFormat="1" ht="16" x14ac:dyDescent="0.2">
      <c r="A62" s="45" t="s">
        <v>71</v>
      </c>
      <c r="B62" s="46" t="s">
        <v>63</v>
      </c>
      <c r="C62" s="46">
        <v>1239</v>
      </c>
      <c r="D62" s="46"/>
      <c r="E62" s="46"/>
      <c r="F62" s="46"/>
      <c r="G62" s="47"/>
      <c r="H62" s="48"/>
      <c r="J62" s="47"/>
      <c r="K62" s="49"/>
      <c r="L62" s="49"/>
      <c r="N62" s="47"/>
      <c r="O62" s="47"/>
    </row>
    <row r="63" spans="1:15" s="31" customFormat="1" ht="16" x14ac:dyDescent="0.2">
      <c r="A63" s="31" t="s">
        <v>72</v>
      </c>
      <c r="B63" s="40" t="s">
        <v>66</v>
      </c>
      <c r="C63" s="41">
        <v>1084</v>
      </c>
      <c r="D63" s="41"/>
      <c r="E63" s="41"/>
      <c r="F63" s="41"/>
      <c r="G63" s="42"/>
      <c r="H63" s="43"/>
      <c r="J63" s="42"/>
      <c r="K63" s="44"/>
      <c r="L63" s="44"/>
      <c r="N63" s="42"/>
      <c r="O63" s="42"/>
    </row>
    <row r="64" spans="1:15" s="5" customFormat="1" ht="16" x14ac:dyDescent="0.2">
      <c r="B64" s="3"/>
      <c r="C64" s="4"/>
      <c r="D64" s="4"/>
      <c r="E64" s="4"/>
      <c r="F64" s="4"/>
      <c r="G64" s="12"/>
      <c r="H64" s="4"/>
      <c r="J64" s="13"/>
      <c r="K64" s="13"/>
      <c r="L64" s="13"/>
      <c r="N64" s="13"/>
      <c r="O64" s="13"/>
    </row>
    <row r="65" spans="2:15" s="5" customFormat="1" ht="16" x14ac:dyDescent="0.2">
      <c r="B65" s="3"/>
      <c r="C65" s="4"/>
      <c r="D65" s="4"/>
      <c r="E65" s="4"/>
      <c r="F65" s="4"/>
      <c r="G65" s="12"/>
      <c r="H65" s="4"/>
      <c r="J65" s="13"/>
      <c r="K65" s="13"/>
      <c r="L65" s="13"/>
      <c r="N65" s="13"/>
      <c r="O65" s="13"/>
    </row>
    <row r="66" spans="2:15" s="5" customFormat="1" ht="16" x14ac:dyDescent="0.2">
      <c r="B66" s="3"/>
      <c r="C66" s="4"/>
      <c r="D66" s="4"/>
      <c r="E66" s="4"/>
      <c r="F66" s="4"/>
      <c r="G66" s="12"/>
      <c r="H66" s="4"/>
      <c r="J66" s="13"/>
      <c r="K66" s="13"/>
      <c r="L66" s="13"/>
      <c r="N66" s="13"/>
      <c r="O66" s="13"/>
    </row>
    <row r="67" spans="2:15" s="5" customFormat="1" ht="16" x14ac:dyDescent="0.2">
      <c r="B67" s="3"/>
      <c r="C67" s="4"/>
      <c r="D67" s="4"/>
      <c r="E67" s="4"/>
      <c r="F67" s="4"/>
      <c r="G67" s="12"/>
      <c r="H67" s="4"/>
      <c r="J67" s="13"/>
      <c r="K67" s="13"/>
      <c r="L67" s="13"/>
      <c r="N67" s="13"/>
      <c r="O67" s="13"/>
    </row>
    <row r="68" spans="2:15" s="5" customFormat="1" ht="16" x14ac:dyDescent="0.2">
      <c r="B68" s="3"/>
      <c r="C68" s="4"/>
      <c r="D68" s="4"/>
      <c r="E68" s="4"/>
      <c r="F68" s="4"/>
      <c r="G68" s="14"/>
      <c r="H68" s="4"/>
      <c r="J68" s="13"/>
      <c r="K68" s="13"/>
      <c r="L68" s="13"/>
      <c r="N68" s="13"/>
      <c r="O68" s="13"/>
    </row>
    <row r="69" spans="2:15" s="5" customFormat="1" ht="16" x14ac:dyDescent="0.2">
      <c r="B69" s="3"/>
      <c r="C69" s="4"/>
      <c r="D69" s="4"/>
      <c r="E69" s="4"/>
      <c r="F69" s="4"/>
      <c r="G69" s="12"/>
      <c r="H69" s="4"/>
      <c r="J69" s="13"/>
      <c r="K69" s="13"/>
      <c r="L69" s="13"/>
      <c r="N69" s="13"/>
      <c r="O69" s="13"/>
    </row>
    <row r="70" spans="2:15" s="5" customFormat="1" ht="16" x14ac:dyDescent="0.2">
      <c r="B70" s="3"/>
      <c r="C70" s="4"/>
      <c r="D70" s="4"/>
      <c r="E70" s="4"/>
      <c r="F70" s="4"/>
      <c r="G70" s="12"/>
      <c r="H70" s="4"/>
      <c r="J70" s="13"/>
      <c r="K70" s="13"/>
      <c r="L70" s="13"/>
      <c r="N70" s="13"/>
      <c r="O70" s="13"/>
    </row>
    <row r="71" spans="2:15" s="5" customFormat="1" ht="16" x14ac:dyDescent="0.2">
      <c r="B71" s="3"/>
      <c r="C71" s="4"/>
      <c r="D71" s="4"/>
      <c r="E71" s="4"/>
      <c r="F71" s="4"/>
      <c r="G71" s="12"/>
      <c r="H71" s="4"/>
      <c r="J71" s="13"/>
      <c r="K71" s="13"/>
      <c r="L71" s="13"/>
      <c r="N71" s="13"/>
      <c r="O71" s="13"/>
    </row>
    <row r="72" spans="2:15" x14ac:dyDescent="0.2">
      <c r="G72" s="12"/>
    </row>
    <row r="73" spans="2:15" ht="16" x14ac:dyDescent="0.2">
      <c r="B73" s="3"/>
    </row>
    <row r="75" spans="2:15" x14ac:dyDescent="0.2">
      <c r="B75" s="7"/>
    </row>
  </sheetData>
  <pageMargins left="0.25" right="0.25" top="0.75" bottom="0.75" header="0.3" footer="0.3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CA1C9-A83D-1543-A6BC-14AB0EE19D10}">
  <dimension ref="A1:S7"/>
  <sheetViews>
    <sheetView workbookViewId="0">
      <selection activeCell="K7" sqref="K7"/>
    </sheetView>
  </sheetViews>
  <sheetFormatPr baseColWidth="10" defaultRowHeight="15" x14ac:dyDescent="0.2"/>
  <cols>
    <col min="1" max="1" width="13.6640625" customWidth="1"/>
    <col min="2" max="2" width="16" customWidth="1"/>
    <col min="3" max="3" width="11.5" customWidth="1"/>
    <col min="4" max="5" width="9.83203125" customWidth="1"/>
    <col min="6" max="6" width="12.6640625" customWidth="1"/>
    <col min="7" max="7" width="28.5" customWidth="1"/>
    <col min="11" max="19" width="10.83203125" style="12"/>
  </cols>
  <sheetData>
    <row r="1" spans="1:16" x14ac:dyDescent="0.2">
      <c r="A1" t="s">
        <v>81</v>
      </c>
      <c r="B1" t="s">
        <v>91</v>
      </c>
      <c r="C1" t="s">
        <v>58</v>
      </c>
      <c r="D1" t="s">
        <v>58</v>
      </c>
      <c r="E1" t="s">
        <v>93</v>
      </c>
      <c r="F1" t="s">
        <v>85</v>
      </c>
      <c r="G1" t="s">
        <v>88</v>
      </c>
      <c r="H1" s="27" t="s">
        <v>78</v>
      </c>
      <c r="I1" s="27" t="s">
        <v>78</v>
      </c>
      <c r="J1" s="124" t="s">
        <v>93</v>
      </c>
      <c r="K1" s="120" t="s">
        <v>79</v>
      </c>
      <c r="L1" s="121" t="s">
        <v>79</v>
      </c>
      <c r="M1" s="125" t="s">
        <v>93</v>
      </c>
      <c r="N1" s="122" t="s">
        <v>80</v>
      </c>
      <c r="O1" s="123" t="s">
        <v>80</v>
      </c>
      <c r="P1" s="126" t="s">
        <v>93</v>
      </c>
    </row>
    <row r="2" spans="1:16" x14ac:dyDescent="0.2">
      <c r="B2" t="s">
        <v>89</v>
      </c>
      <c r="C2" t="s">
        <v>92</v>
      </c>
      <c r="D2" t="s">
        <v>87</v>
      </c>
      <c r="G2" t="s">
        <v>94</v>
      </c>
      <c r="H2" s="97" t="s">
        <v>89</v>
      </c>
      <c r="I2" s="114" t="s">
        <v>87</v>
      </c>
      <c r="J2" s="97"/>
      <c r="K2" s="115" t="s">
        <v>89</v>
      </c>
      <c r="L2" s="116" t="s">
        <v>87</v>
      </c>
      <c r="M2" s="116"/>
      <c r="N2" s="117" t="s">
        <v>89</v>
      </c>
      <c r="O2" s="117" t="s">
        <v>90</v>
      </c>
      <c r="P2" s="117"/>
    </row>
    <row r="3" spans="1:16" x14ac:dyDescent="0.2">
      <c r="A3" s="12">
        <v>8555</v>
      </c>
      <c r="B3" s="12">
        <v>1389</v>
      </c>
      <c r="C3" s="118">
        <v>0.1537</v>
      </c>
      <c r="D3" s="12">
        <v>9944</v>
      </c>
      <c r="E3" s="12">
        <v>41.74</v>
      </c>
      <c r="F3" s="119">
        <v>5.56</v>
      </c>
      <c r="G3" s="112" t="s">
        <v>95</v>
      </c>
      <c r="H3" s="97">
        <v>497.2</v>
      </c>
      <c r="I3" s="97">
        <f>D3+H3</f>
        <v>10441.200000000001</v>
      </c>
      <c r="J3" s="97">
        <v>43.82</v>
      </c>
      <c r="K3" s="115">
        <v>522.05999999999995</v>
      </c>
      <c r="L3" s="115">
        <f>I3+K3</f>
        <v>10963.26</v>
      </c>
      <c r="M3" s="115">
        <v>46.02</v>
      </c>
      <c r="N3" s="117">
        <v>548.16</v>
      </c>
      <c r="O3" s="117">
        <f>L3+N3</f>
        <v>11511.42</v>
      </c>
      <c r="P3" s="117">
        <v>48.32</v>
      </c>
    </row>
    <row r="4" spans="1:16" x14ac:dyDescent="0.2">
      <c r="A4" s="12">
        <v>8555</v>
      </c>
      <c r="B4" s="12">
        <v>1239</v>
      </c>
      <c r="C4" s="118">
        <v>0.1363</v>
      </c>
      <c r="D4" s="12">
        <v>9794</v>
      </c>
      <c r="E4" s="12">
        <v>41.11</v>
      </c>
      <c r="F4" s="119">
        <v>4.93</v>
      </c>
      <c r="H4" s="97">
        <v>489.7</v>
      </c>
      <c r="I4" s="97">
        <f>D4+H4</f>
        <v>10283.700000000001</v>
      </c>
      <c r="J4" s="97">
        <v>43.16</v>
      </c>
      <c r="K4" s="115">
        <v>514.19000000000005</v>
      </c>
      <c r="L4" s="115">
        <f>I4+K4</f>
        <v>10797.890000000001</v>
      </c>
      <c r="M4" s="115">
        <v>45.32</v>
      </c>
      <c r="N4" s="117">
        <v>539.89</v>
      </c>
      <c r="O4" s="117">
        <f>L4+N4</f>
        <v>11337.78</v>
      </c>
      <c r="P4" s="117">
        <v>47.59</v>
      </c>
    </row>
    <row r="5" spans="1:16" x14ac:dyDescent="0.2">
      <c r="A5" s="12">
        <v>8555</v>
      </c>
      <c r="B5" s="12">
        <v>1084</v>
      </c>
      <c r="C5" s="118">
        <v>0.1183</v>
      </c>
      <c r="D5" s="12">
        <v>9639</v>
      </c>
      <c r="E5" s="119">
        <v>40.46</v>
      </c>
      <c r="F5" s="119">
        <v>4.28</v>
      </c>
      <c r="H5" s="97">
        <v>481.95</v>
      </c>
      <c r="I5" s="97">
        <f>D5+H5</f>
        <v>10120.950000000001</v>
      </c>
      <c r="J5" s="97">
        <v>42.48</v>
      </c>
      <c r="K5" s="115">
        <v>506.05</v>
      </c>
      <c r="L5" s="115">
        <f>I5+K5</f>
        <v>10627</v>
      </c>
      <c r="M5" s="115">
        <v>44.6</v>
      </c>
      <c r="N5" s="117">
        <v>531.35</v>
      </c>
      <c r="O5" s="117">
        <f>L5+N5</f>
        <v>11158.35</v>
      </c>
      <c r="P5" s="117">
        <v>46.83</v>
      </c>
    </row>
    <row r="6" spans="1:16" x14ac:dyDescent="0.2">
      <c r="A6" s="12"/>
      <c r="B6" s="12"/>
    </row>
    <row r="7" spans="1:16" x14ac:dyDescent="0.2">
      <c r="A7" s="12">
        <v>8555</v>
      </c>
      <c r="B7" s="12">
        <v>495</v>
      </c>
      <c r="C7" s="127">
        <v>0.05</v>
      </c>
      <c r="D7" s="12">
        <v>9050</v>
      </c>
      <c r="E7" s="119">
        <v>37.99</v>
      </c>
      <c r="F7" s="119">
        <v>1.81</v>
      </c>
      <c r="H7" s="97">
        <v>452.5</v>
      </c>
      <c r="I7" s="12">
        <v>9503</v>
      </c>
      <c r="J7" s="97">
        <v>39.880000000000003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 25 DRAFT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Barnham PC</dc:creator>
  <cp:lastModifiedBy>Pauline Smith</cp:lastModifiedBy>
  <cp:lastPrinted>2022-01-10T19:07:45Z</cp:lastPrinted>
  <dcterms:created xsi:type="dcterms:W3CDTF">2017-01-07T10:44:40Z</dcterms:created>
  <dcterms:modified xsi:type="dcterms:W3CDTF">2024-01-07T18:10:37Z</dcterms:modified>
</cp:coreProperties>
</file>